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576" windowWidth="11100" windowHeight="5088"/>
  </bookViews>
  <sheets>
    <sheet name="Πινακας 6" sheetId="2" r:id="rId1"/>
  </sheets>
  <definedNames>
    <definedName name="_xlnm.Print_Area" localSheetId="0">'Πινακας 6'!$A$1:$M$50</definedName>
  </definedNames>
  <calcPr calcId="145621"/>
</workbook>
</file>

<file path=xl/calcChain.xml><?xml version="1.0" encoding="utf-8"?>
<calcChain xmlns="http://schemas.openxmlformats.org/spreadsheetml/2006/main">
  <c r="G13" i="2" l="1"/>
  <c r="G9" i="2"/>
  <c r="E13" i="2"/>
  <c r="E9" i="2"/>
  <c r="C13" i="2"/>
  <c r="C9" i="2"/>
  <c r="K9" i="2" l="1"/>
  <c r="L9" i="2" s="1"/>
  <c r="I9" i="2"/>
  <c r="J9" i="2" s="1"/>
  <c r="E14" i="2"/>
  <c r="F9" i="2" s="1"/>
  <c r="C14" i="2"/>
  <c r="D9" i="2" s="1"/>
  <c r="G14" i="2"/>
  <c r="H9" i="2" s="1"/>
  <c r="D14" i="2" l="1"/>
  <c r="K12" i="2"/>
  <c r="I12" i="2"/>
  <c r="J12" i="2" s="1"/>
  <c r="K11" i="2"/>
  <c r="L11" i="2" s="1"/>
  <c r="I11" i="2"/>
  <c r="K10" i="2"/>
  <c r="L10" i="2" s="1"/>
  <c r="I10" i="2"/>
  <c r="J10" i="2" s="1"/>
  <c r="K8" i="2"/>
  <c r="L8" i="2" s="1"/>
  <c r="I8" i="2"/>
  <c r="J8" i="2" s="1"/>
  <c r="K7" i="2"/>
  <c r="L7" i="2" s="1"/>
  <c r="I7" i="2"/>
  <c r="H8" i="2" l="1"/>
  <c r="P18" i="2" s="1"/>
  <c r="H10" i="2"/>
  <c r="P19" i="2" s="1"/>
  <c r="H11" i="2"/>
  <c r="P20" i="2" s="1"/>
  <c r="H7" i="2"/>
  <c r="P17" i="2" s="1"/>
  <c r="F12" i="2"/>
  <c r="O21" i="2" s="1"/>
  <c r="F13" i="2"/>
  <c r="H12" i="2"/>
  <c r="P21" i="2" s="1"/>
  <c r="I13" i="2"/>
  <c r="J13" i="2" s="1"/>
  <c r="D8" i="2"/>
  <c r="D10" i="2"/>
  <c r="D11" i="2"/>
  <c r="F10" i="2"/>
  <c r="O19" i="2" s="1"/>
  <c r="K13" i="2"/>
  <c r="L13" i="2" s="1"/>
  <c r="D12" i="2"/>
  <c r="D13" i="2"/>
  <c r="D7" i="2"/>
  <c r="H13" i="2"/>
  <c r="L12" i="2"/>
  <c r="K14" i="2"/>
  <c r="L14" i="2" s="1"/>
  <c r="J7" i="2"/>
  <c r="F8" i="2"/>
  <c r="O18" i="2" s="1"/>
  <c r="F11" i="2"/>
  <c r="O20" i="2" s="1"/>
  <c r="F14" i="2"/>
  <c r="F7" i="2"/>
  <c r="O17" i="2" s="1"/>
  <c r="J11" i="2"/>
  <c r="I14" i="2" l="1"/>
  <c r="J14" i="2" s="1"/>
</calcChain>
</file>

<file path=xl/sharedStrings.xml><?xml version="1.0" encoding="utf-8"?>
<sst xmlns="http://schemas.openxmlformats.org/spreadsheetml/2006/main" count="30" uniqueCount="22">
  <si>
    <t>Διάρκεια Ανεργίας</t>
  </si>
  <si>
    <t>%</t>
  </si>
  <si>
    <t>Μέχρι 15 μέρες</t>
  </si>
  <si>
    <t>15 μέρες - 3 μήνες</t>
  </si>
  <si>
    <t>3 μήνες - 6 μήνες</t>
  </si>
  <si>
    <t>6 μήνες - 12 μήνες</t>
  </si>
  <si>
    <t>12 μήνες και άνω</t>
  </si>
  <si>
    <t xml:space="preserve">ΣΥΝΟΛΟ </t>
  </si>
  <si>
    <t>Αρ.</t>
  </si>
  <si>
    <t>πάνω από 12 μήνες</t>
  </si>
  <si>
    <t>από  6 μήνες μέχρι 12 μήνες</t>
  </si>
  <si>
    <t>από 3 μήνες μέχρι 6 μήνες</t>
  </si>
  <si>
    <t>κάτω από 15 μέρες</t>
  </si>
  <si>
    <t xml:space="preserve">ΠΙΝΑΚΑΣ 6:  ΔΙΑΡΚΕΙΑ ΕΓΓΕΓΡΑΜΜΕΝΗΣ ΑΝΕΡΓΙΑΣ </t>
  </si>
  <si>
    <t>6 μήνες και άνω</t>
  </si>
  <si>
    <t>από 15 μέρες μέχρι 3 μήνες</t>
  </si>
  <si>
    <t>Ετήσια Μεταβολή</t>
  </si>
  <si>
    <t>Μηνιαία Μεταβολή</t>
  </si>
  <si>
    <t xml:space="preserve">                    ΕΤΗΣΙΑ ΚΑΙ ΜΗΝΙΑΙΑ ΜΕΤΑΒΟΛΗ </t>
  </si>
  <si>
    <t>κάτω από 3 μήνες</t>
  </si>
  <si>
    <t>ΑΠΡΙΛΙΟΣ</t>
  </si>
  <si>
    <t>ΜΑΙΟΣ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</si>
</sst>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4" x14ac:knownFonts="1">
    <font>
      <sz val="10"/>
      <name val="Arial"/>
      <charset val="161"/>
    </font>
    <font>
      <sz val="11"/>
      <color indexed="8"/>
      <name val="Calibri"/>
      <family val="2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2"/>
      <color indexed="10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2"/>
      <name val="Arial Greek"/>
      <family val="2"/>
      <charset val="161"/>
    </font>
    <font>
      <sz val="10"/>
      <color theme="1"/>
      <name val="Calibri"/>
      <family val="2"/>
      <scheme val="minor"/>
    </font>
    <font>
      <sz val="10"/>
      <name val="Arial Greek"/>
    </font>
    <font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12" applyNumberFormat="0" applyAlignment="0" applyProtection="0"/>
    <xf numFmtId="0" fontId="14" fillId="28" borderId="13" applyNumberFormat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20" fillId="30" borderId="12" applyNumberFormat="0" applyAlignment="0" applyProtection="0"/>
    <xf numFmtId="0" fontId="21" fillId="0" borderId="17" applyNumberFormat="0" applyFill="0" applyAlignment="0" applyProtection="0"/>
    <xf numFmtId="0" fontId="22" fillId="31" borderId="0" applyNumberFormat="0" applyBorder="0" applyAlignment="0" applyProtection="0"/>
    <xf numFmtId="0" fontId="10" fillId="0" borderId="0"/>
    <xf numFmtId="0" fontId="1" fillId="32" borderId="18" applyNumberFormat="0" applyFont="0" applyAlignment="0" applyProtection="0"/>
    <xf numFmtId="0" fontId="23" fillId="27" borderId="19" applyNumberFormat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0" applyNumberFormat="0" applyFill="0" applyAlignment="0" applyProtection="0"/>
    <xf numFmtId="0" fontId="26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9" fontId="0" fillId="0" borderId="0" xfId="0" applyNumberFormat="1"/>
    <xf numFmtId="0" fontId="4" fillId="0" borderId="0" xfId="0" applyFont="1"/>
    <xf numFmtId="3" fontId="0" fillId="0" borderId="0" xfId="0" applyNumberFormat="1"/>
    <xf numFmtId="0" fontId="3" fillId="0" borderId="0" xfId="0" applyFont="1" applyAlignment="1"/>
    <xf numFmtId="0" fontId="7" fillId="0" borderId="0" xfId="0" applyFont="1"/>
    <xf numFmtId="164" fontId="0" fillId="0" borderId="0" xfId="40" applyNumberFormat="1" applyFont="1"/>
    <xf numFmtId="0" fontId="8" fillId="0" borderId="0" xfId="0" applyFont="1"/>
    <xf numFmtId="0" fontId="6" fillId="0" borderId="0" xfId="0" applyFont="1"/>
    <xf numFmtId="3" fontId="6" fillId="0" borderId="0" xfId="0" applyNumberFormat="1" applyFont="1"/>
    <xf numFmtId="0" fontId="5" fillId="0" borderId="0" xfId="0" applyFont="1"/>
    <xf numFmtId="0" fontId="9" fillId="0" borderId="1" xfId="0" applyFont="1" applyBorder="1"/>
    <xf numFmtId="9" fontId="9" fillId="0" borderId="1" xfId="0" applyNumberFormat="1" applyFont="1" applyBorder="1"/>
    <xf numFmtId="3" fontId="9" fillId="0" borderId="0" xfId="0" applyNumberFormat="1" applyFont="1"/>
    <xf numFmtId="0" fontId="9" fillId="0" borderId="2" xfId="0" applyFont="1" applyBorder="1"/>
    <xf numFmtId="0" fontId="9" fillId="0" borderId="3" xfId="0" applyFont="1" applyBorder="1"/>
    <xf numFmtId="9" fontId="9" fillId="0" borderId="4" xfId="0" applyNumberFormat="1" applyFont="1" applyBorder="1"/>
    <xf numFmtId="0" fontId="9" fillId="0" borderId="5" xfId="0" applyFont="1" applyBorder="1"/>
    <xf numFmtId="0" fontId="0" fillId="0" borderId="0" xfId="0" applyAlignment="1">
      <alignment horizontal="center"/>
    </xf>
    <xf numFmtId="0" fontId="28" fillId="0" borderId="7" xfId="0" applyFont="1" applyBorder="1"/>
    <xf numFmtId="164" fontId="27" fillId="0" borderId="8" xfId="0" applyNumberFormat="1" applyFont="1" applyBorder="1" applyAlignment="1">
      <alignment horizontal="center"/>
    </xf>
    <xf numFmtId="0" fontId="27" fillId="0" borderId="7" xfId="0" applyFont="1" applyBorder="1"/>
    <xf numFmtId="164" fontId="27" fillId="0" borderId="9" xfId="0" applyNumberFormat="1" applyFont="1" applyBorder="1" applyAlignment="1">
      <alignment horizontal="center"/>
    </xf>
    <xf numFmtId="0" fontId="2" fillId="0" borderId="21" xfId="0" applyFont="1" applyBorder="1"/>
    <xf numFmtId="3" fontId="28" fillId="0" borderId="8" xfId="0" applyNumberFormat="1" applyFont="1" applyBorder="1"/>
    <xf numFmtId="164" fontId="28" fillId="0" borderId="8" xfId="0" applyNumberFormat="1" applyFont="1" applyBorder="1"/>
    <xf numFmtId="3" fontId="28" fillId="34" borderId="8" xfId="0" applyNumberFormat="1" applyFont="1" applyFill="1" applyBorder="1"/>
    <xf numFmtId="164" fontId="28" fillId="34" borderId="8" xfId="0" applyNumberFormat="1" applyFont="1" applyFill="1" applyBorder="1"/>
    <xf numFmtId="0" fontId="27" fillId="0" borderId="10" xfId="0" applyFont="1" applyBorder="1"/>
    <xf numFmtId="3" fontId="27" fillId="0" borderId="6" xfId="0" applyNumberFormat="1" applyFont="1" applyBorder="1"/>
    <xf numFmtId="164" fontId="27" fillId="0" borderId="6" xfId="0" applyNumberFormat="1" applyFont="1" applyBorder="1"/>
    <xf numFmtId="3" fontId="28" fillId="33" borderId="6" xfId="0" applyNumberFormat="1" applyFont="1" applyFill="1" applyBorder="1"/>
    <xf numFmtId="164" fontId="27" fillId="0" borderId="11" xfId="0" applyNumberFormat="1" applyFont="1" applyBorder="1"/>
    <xf numFmtId="0" fontId="2" fillId="0" borderId="0" xfId="0" applyFont="1"/>
    <xf numFmtId="0" fontId="30" fillId="0" borderId="0" xfId="0" applyFont="1" applyBorder="1" applyAlignment="1">
      <alignment horizontal="left"/>
    </xf>
    <xf numFmtId="0" fontId="30" fillId="0" borderId="0" xfId="0" applyFont="1" applyBorder="1"/>
    <xf numFmtId="9" fontId="28" fillId="0" borderId="8" xfId="0" applyNumberFormat="1" applyFont="1" applyBorder="1"/>
    <xf numFmtId="9" fontId="28" fillId="34" borderId="8" xfId="0" applyNumberFormat="1" applyFont="1" applyFill="1" applyBorder="1"/>
    <xf numFmtId="9" fontId="27" fillId="0" borderId="6" xfId="0" applyNumberFormat="1" applyFont="1" applyBorder="1"/>
    <xf numFmtId="0" fontId="27" fillId="0" borderId="8" xfId="0" applyFont="1" applyBorder="1" applyAlignment="1">
      <alignment horizontal="center"/>
    </xf>
    <xf numFmtId="3" fontId="2" fillId="0" borderId="8" xfId="0" applyNumberFormat="1" applyFont="1" applyBorder="1"/>
    <xf numFmtId="3" fontId="2" fillId="0" borderId="8" xfId="0" applyNumberFormat="1" applyFont="1" applyFill="1" applyBorder="1"/>
    <xf numFmtId="3" fontId="2" fillId="34" borderId="8" xfId="0" applyNumberFormat="1" applyFont="1" applyFill="1" applyBorder="1"/>
    <xf numFmtId="1" fontId="31" fillId="0" borderId="6" xfId="0" applyNumberFormat="1" applyFont="1" applyBorder="1"/>
    <xf numFmtId="0" fontId="31" fillId="34" borderId="8" xfId="0" applyFont="1" applyFill="1" applyBorder="1"/>
    <xf numFmtId="0" fontId="29" fillId="34" borderId="8" xfId="0" applyFont="1" applyFill="1" applyBorder="1"/>
    <xf numFmtId="0" fontId="28" fillId="0" borderId="8" xfId="0" applyFont="1" applyBorder="1"/>
    <xf numFmtId="0" fontId="32" fillId="34" borderId="8" xfId="0" applyFont="1" applyFill="1" applyBorder="1" applyAlignment="1">
      <alignment horizontal="left"/>
    </xf>
    <xf numFmtId="0" fontId="28" fillId="34" borderId="8" xfId="0" applyFont="1" applyFill="1" applyBorder="1"/>
    <xf numFmtId="3" fontId="0" fillId="0" borderId="8" xfId="0" applyNumberFormat="1" applyBorder="1"/>
    <xf numFmtId="3" fontId="0" fillId="0" borderId="8" xfId="0" applyNumberFormat="1" applyFill="1" applyBorder="1"/>
    <xf numFmtId="3" fontId="0" fillId="34" borderId="8" xfId="0" applyNumberFormat="1" applyFill="1" applyBorder="1"/>
    <xf numFmtId="0" fontId="33" fillId="34" borderId="8" xfId="0" applyFont="1" applyFill="1" applyBorder="1"/>
    <xf numFmtId="0" fontId="7" fillId="0" borderId="0" xfId="0" applyFont="1" applyAlignment="1">
      <alignment horizontal="center"/>
    </xf>
    <xf numFmtId="0" fontId="27" fillId="0" borderId="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7" fillId="0" borderId="23" xfId="0" applyFont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 2" xfId="38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Ποσοστιαία κατανομή εγγεγραμμένων ανέργων κατά διάρκεια ανεργίας τον Μάιο του 2019 και 2020
</a:t>
            </a:r>
          </a:p>
        </c:rich>
      </c:tx>
      <c:layout>
        <c:manualLayout>
          <c:xMode val="edge"/>
          <c:yMode val="edge"/>
          <c:x val="0.11475405502369759"/>
          <c:y val="3.41615448539152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927215266922783E-2"/>
          <c:y val="0.23700112721019595"/>
          <c:w val="0.79015382817407565"/>
          <c:h val="0.57622425723430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'Πινακας 6'!$O$16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6'!$N$17:$N$21</c:f>
              <c:strCache>
                <c:ptCount val="5"/>
                <c:pt idx="0">
                  <c:v>κάτω από 15 μέρες</c:v>
                </c:pt>
                <c:pt idx="1">
                  <c:v>από 15 μέρες μέχρι 3 μήνες</c:v>
                </c:pt>
                <c:pt idx="2">
                  <c:v>από 3 μήνες μέχρι 6 μήνες</c:v>
                </c:pt>
                <c:pt idx="3">
                  <c:v>από  6 μήνες μέχρι 12 μήνες</c:v>
                </c:pt>
                <c:pt idx="4">
                  <c:v>πάνω από 12 μήνες</c:v>
                </c:pt>
              </c:strCache>
            </c:strRef>
          </c:cat>
          <c:val>
            <c:numRef>
              <c:f>'Πινακας 6'!$O$17:$O$21</c:f>
              <c:numCache>
                <c:formatCode>0%</c:formatCode>
                <c:ptCount val="5"/>
                <c:pt idx="0">
                  <c:v>8.9623445220650882E-2</c:v>
                </c:pt>
                <c:pt idx="1">
                  <c:v>0.24064292610893395</c:v>
                </c:pt>
                <c:pt idx="2">
                  <c:v>0.19833020957573691</c:v>
                </c:pt>
                <c:pt idx="3">
                  <c:v>0.21048446640540694</c:v>
                </c:pt>
                <c:pt idx="4">
                  <c:v>0.26091895268927129</c:v>
                </c:pt>
              </c:numCache>
            </c:numRef>
          </c:val>
        </c:ser>
        <c:ser>
          <c:idx val="1"/>
          <c:order val="1"/>
          <c:tx>
            <c:strRef>
              <c:f>'Πινακας 6'!$P$16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6'!$N$17:$N$21</c:f>
              <c:strCache>
                <c:ptCount val="5"/>
                <c:pt idx="0">
                  <c:v>κάτω από 15 μέρες</c:v>
                </c:pt>
                <c:pt idx="1">
                  <c:v>από 15 μέρες μέχρι 3 μήνες</c:v>
                </c:pt>
                <c:pt idx="2">
                  <c:v>από 3 μήνες μέχρι 6 μήνες</c:v>
                </c:pt>
                <c:pt idx="3">
                  <c:v>από  6 μήνες μέχρι 12 μήνες</c:v>
                </c:pt>
                <c:pt idx="4">
                  <c:v>πάνω από 12 μήνες</c:v>
                </c:pt>
              </c:strCache>
            </c:strRef>
          </c:cat>
          <c:val>
            <c:numRef>
              <c:f>'Πινακας 6'!$P$17:$P$21</c:f>
              <c:numCache>
                <c:formatCode>0%</c:formatCode>
                <c:ptCount val="5"/>
                <c:pt idx="0">
                  <c:v>2.9995946493717066E-2</c:v>
                </c:pt>
                <c:pt idx="1">
                  <c:v>0.20676259964869612</c:v>
                </c:pt>
                <c:pt idx="2">
                  <c:v>0.21963248209701391</c:v>
                </c:pt>
                <c:pt idx="3">
                  <c:v>0.40984326442372654</c:v>
                </c:pt>
                <c:pt idx="4">
                  <c:v>0.13376570733684637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170944"/>
        <c:axId val="63611456"/>
      </c:barChart>
      <c:catAx>
        <c:axId val="11317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lang="el-GR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3611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1145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317094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l-GR"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" r="0.750000000000003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u="none" strike="noStrike" baseline="0">
                <a:solidFill>
                  <a:srgbClr val="000000"/>
                </a:solidFill>
                <a:latin typeface="Calibri"/>
              </a:rPr>
              <a:t>Μεταβολή εγγεγραμμένης ανεργίας μεταξύ 2019 και 2020 κατά διάρκεια - Μάιος</a:t>
            </a:r>
            <a:endParaRPr lang="el-GR" sz="1800" b="1" i="0" u="none" strike="noStrike" baseline="0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 sz="18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1392407199100114"/>
          <c:y val="3.8167938931297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29843491785752"/>
          <c:y val="0.29508232995539413"/>
          <c:w val="0.87394847866239589"/>
          <c:h val="0.4377378388239586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2508436522466846E-17"/>
                  <c:y val="1.52671755725191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1.0178117048346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6'!$B$7:$B$12</c:f>
              <c:strCache>
                <c:ptCount val="6"/>
                <c:pt idx="0">
                  <c:v>Μέχρι 15 μέρες</c:v>
                </c:pt>
                <c:pt idx="1">
                  <c:v>15 μέρες - 3 μήνες</c:v>
                </c:pt>
                <c:pt idx="2">
                  <c:v>κάτω από 3 μήνες</c:v>
                </c:pt>
                <c:pt idx="3">
                  <c:v>3 μήνες - 6 μήνες</c:v>
                </c:pt>
                <c:pt idx="4">
                  <c:v>6 μήνες - 12 μήνες</c:v>
                </c:pt>
                <c:pt idx="5">
                  <c:v>12 μήνες και άνω</c:v>
                </c:pt>
              </c:strCache>
            </c:strRef>
          </c:cat>
          <c:val>
            <c:numRef>
              <c:f>'Πινακας 6'!$I$7:$I$12</c:f>
              <c:numCache>
                <c:formatCode>#,##0</c:formatCode>
                <c:ptCount val="6"/>
                <c:pt idx="0">
                  <c:v>-690</c:v>
                </c:pt>
                <c:pt idx="1">
                  <c:v>1884</c:v>
                </c:pt>
                <c:pt idx="2">
                  <c:v>1194</c:v>
                </c:pt>
                <c:pt idx="3">
                  <c:v>3010</c:v>
                </c:pt>
                <c:pt idx="4">
                  <c:v>8427</c:v>
                </c:pt>
                <c:pt idx="5">
                  <c:v>-634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689536"/>
        <c:axId val="63617792"/>
      </c:barChart>
      <c:catAx>
        <c:axId val="12268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lang="el-GR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3617792"/>
        <c:crosses val="autoZero"/>
        <c:auto val="1"/>
        <c:lblAlgn val="ctr"/>
        <c:lblOffset val="100"/>
        <c:noMultiLvlLbl val="0"/>
      </c:catAx>
      <c:valAx>
        <c:axId val="6361779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268953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15</xdr:row>
      <xdr:rowOff>19050</xdr:rowOff>
    </xdr:from>
    <xdr:to>
      <xdr:col>12</xdr:col>
      <xdr:colOff>466725</xdr:colOff>
      <xdr:row>33</xdr:row>
      <xdr:rowOff>104775</xdr:rowOff>
    </xdr:to>
    <xdr:graphicFrame macro="">
      <xdr:nvGraphicFramePr>
        <xdr:cNvPr id="11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33</xdr:row>
      <xdr:rowOff>142875</xdr:rowOff>
    </xdr:from>
    <xdr:to>
      <xdr:col>12</xdr:col>
      <xdr:colOff>476250</xdr:colOff>
      <xdr:row>49</xdr:row>
      <xdr:rowOff>47625</xdr:rowOff>
    </xdr:to>
    <xdr:graphicFrame macro="">
      <xdr:nvGraphicFramePr>
        <xdr:cNvPr id="118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4"/>
  <sheetViews>
    <sheetView tabSelected="1" zoomScale="88" zoomScaleNormal="88" workbookViewId="0">
      <selection activeCell="N9" sqref="N9"/>
    </sheetView>
  </sheetViews>
  <sheetFormatPr defaultRowHeight="13.2" x14ac:dyDescent="0.25"/>
  <cols>
    <col min="1" max="1" width="7.44140625" customWidth="1"/>
    <col min="2" max="2" width="17.88671875" customWidth="1"/>
    <col min="3" max="3" width="7" customWidth="1"/>
    <col min="4" max="4" width="7.88671875" bestFit="1" customWidth="1"/>
    <col min="5" max="5" width="7" customWidth="1"/>
    <col min="6" max="6" width="7.88671875" bestFit="1" customWidth="1"/>
    <col min="7" max="7" width="7.44140625" customWidth="1"/>
    <col min="8" max="8" width="7" customWidth="1"/>
    <col min="9" max="9" width="7.44140625" customWidth="1"/>
    <col min="11" max="11" width="8" customWidth="1"/>
    <col min="12" max="12" width="10" customWidth="1"/>
    <col min="14" max="14" width="24.44140625" bestFit="1" customWidth="1"/>
    <col min="32" max="32" width="24.44140625" bestFit="1" customWidth="1"/>
    <col min="35" max="35" width="18.109375" customWidth="1"/>
    <col min="37" max="37" width="10.5546875" customWidth="1"/>
  </cols>
  <sheetData>
    <row r="1" spans="1:37" x14ac:dyDescent="0.25">
      <c r="B1" s="5" t="s">
        <v>13</v>
      </c>
      <c r="C1" s="5"/>
      <c r="D1" s="5"/>
      <c r="E1" s="5"/>
      <c r="F1" s="5"/>
      <c r="G1" s="5"/>
      <c r="H1" s="5"/>
      <c r="I1" s="5"/>
      <c r="J1" s="5"/>
      <c r="K1" s="5"/>
      <c r="L1" s="5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7" x14ac:dyDescent="0.25">
      <c r="A2" s="1"/>
      <c r="B2" s="6" t="s">
        <v>18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1:37" ht="6.75" customHeight="1" thickBot="1" x14ac:dyDescent="0.3">
      <c r="A3" s="1"/>
      <c r="B3" s="6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7" x14ac:dyDescent="0.25">
      <c r="A4" s="9"/>
      <c r="B4" s="24"/>
      <c r="C4" s="56" t="s">
        <v>20</v>
      </c>
      <c r="D4" s="56"/>
      <c r="E4" s="56" t="s">
        <v>21</v>
      </c>
      <c r="F4" s="56"/>
      <c r="G4" s="56"/>
      <c r="H4" s="56"/>
      <c r="I4" s="56"/>
      <c r="J4" s="56"/>
      <c r="K4" s="56"/>
      <c r="L4" s="5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37" ht="13.8" x14ac:dyDescent="0.3">
      <c r="A5" s="9"/>
      <c r="B5" s="22" t="s">
        <v>0</v>
      </c>
      <c r="C5" s="55">
        <v>2020</v>
      </c>
      <c r="D5" s="55"/>
      <c r="E5" s="55">
        <v>2019</v>
      </c>
      <c r="F5" s="55"/>
      <c r="G5" s="55">
        <v>2020</v>
      </c>
      <c r="H5" s="55"/>
      <c r="I5" s="55" t="s">
        <v>16</v>
      </c>
      <c r="J5" s="55"/>
      <c r="K5" s="55" t="s">
        <v>17</v>
      </c>
      <c r="L5" s="57"/>
      <c r="M5" s="9"/>
      <c r="N5" s="9"/>
      <c r="O5" s="54"/>
      <c r="P5" s="54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37" ht="15.6" x14ac:dyDescent="0.3">
      <c r="A6" s="9"/>
      <c r="B6" s="20"/>
      <c r="C6" s="40" t="s">
        <v>8</v>
      </c>
      <c r="D6" s="21" t="s">
        <v>1</v>
      </c>
      <c r="E6" s="40" t="s">
        <v>8</v>
      </c>
      <c r="F6" s="21" t="s">
        <v>1</v>
      </c>
      <c r="G6" s="40" t="s">
        <v>8</v>
      </c>
      <c r="H6" s="21" t="s">
        <v>1</v>
      </c>
      <c r="I6" s="40" t="s">
        <v>8</v>
      </c>
      <c r="J6" s="21" t="s">
        <v>1</v>
      </c>
      <c r="K6" s="40" t="s">
        <v>8</v>
      </c>
      <c r="L6" s="23" t="s">
        <v>1</v>
      </c>
      <c r="M6" s="9"/>
      <c r="O6" s="35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7" ht="15.6" x14ac:dyDescent="0.3">
      <c r="A7" s="9"/>
      <c r="B7" s="47" t="s">
        <v>2</v>
      </c>
      <c r="C7" s="41">
        <v>807</v>
      </c>
      <c r="D7" s="37">
        <f>C7/C14</f>
        <v>2.8225665419187855E-2</v>
      </c>
      <c r="E7" s="50">
        <v>1578</v>
      </c>
      <c r="F7" s="37">
        <f>E7/E14</f>
        <v>8.9623445220650882E-2</v>
      </c>
      <c r="G7" s="50">
        <v>888</v>
      </c>
      <c r="H7" s="37">
        <f>G7/G14</f>
        <v>2.9995946493717066E-2</v>
      </c>
      <c r="I7" s="25">
        <f t="shared" ref="I7:I12" si="0">G7-E7</f>
        <v>-690</v>
      </c>
      <c r="J7" s="26">
        <f t="shared" ref="J7:J13" si="1">I7/E7</f>
        <v>-0.43726235741444869</v>
      </c>
      <c r="K7" s="25">
        <f>G7-C7</f>
        <v>81</v>
      </c>
      <c r="L7" s="26">
        <f t="shared" ref="L7:L13" si="2">K7/G7</f>
        <v>9.1216216216216214E-2</v>
      </c>
      <c r="M7" s="9"/>
      <c r="O7" s="36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7" ht="15.6" x14ac:dyDescent="0.3">
      <c r="A8" s="9"/>
      <c r="B8" s="47" t="s">
        <v>3</v>
      </c>
      <c r="C8" s="42">
        <v>6850</v>
      </c>
      <c r="D8" s="37">
        <f>C8/C14</f>
        <v>0.23958588366968628</v>
      </c>
      <c r="E8" s="51">
        <v>4237</v>
      </c>
      <c r="F8" s="37">
        <f>E8/E14</f>
        <v>0.24064292610893395</v>
      </c>
      <c r="G8" s="51">
        <v>6121</v>
      </c>
      <c r="H8" s="37">
        <f>G8/G14</f>
        <v>0.20676259964869612</v>
      </c>
      <c r="I8" s="25">
        <f t="shared" si="0"/>
        <v>1884</v>
      </c>
      <c r="J8" s="26">
        <f t="shared" si="1"/>
        <v>0.44465423648808117</v>
      </c>
      <c r="K8" s="25">
        <f t="shared" ref="K8:K14" si="3">G8-C8</f>
        <v>-729</v>
      </c>
      <c r="L8" s="26">
        <f t="shared" si="2"/>
        <v>-0.11909818657082176</v>
      </c>
      <c r="M8" s="9"/>
      <c r="O8" s="36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7" ht="15.6" x14ac:dyDescent="0.3">
      <c r="A9" s="9"/>
      <c r="B9" s="48" t="s">
        <v>19</v>
      </c>
      <c r="C9" s="43">
        <f t="shared" ref="C9" si="4">SUM(C7:C8)</f>
        <v>7657</v>
      </c>
      <c r="D9" s="38">
        <f>C9/C14</f>
        <v>0.26781154908887411</v>
      </c>
      <c r="E9" s="52">
        <f t="shared" ref="E9" si="5">SUM(E7:E8)</f>
        <v>5815</v>
      </c>
      <c r="F9" s="38">
        <f>E9/E14</f>
        <v>0.33026637132958481</v>
      </c>
      <c r="G9" s="52">
        <f t="shared" ref="G9" si="6">SUM(G7:G8)</f>
        <v>7009</v>
      </c>
      <c r="H9" s="38">
        <f>G9/G14</f>
        <v>0.23675854614241318</v>
      </c>
      <c r="I9" s="27">
        <f t="shared" si="0"/>
        <v>1194</v>
      </c>
      <c r="J9" s="28">
        <f t="shared" si="1"/>
        <v>0.20533104041272571</v>
      </c>
      <c r="K9" s="27">
        <f t="shared" si="3"/>
        <v>-648</v>
      </c>
      <c r="L9" s="28">
        <f t="shared" si="2"/>
        <v>-9.2452560993008984E-2</v>
      </c>
      <c r="M9" s="9"/>
      <c r="O9" s="36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7" ht="15.6" x14ac:dyDescent="0.3">
      <c r="A10" s="9"/>
      <c r="B10" s="47" t="s">
        <v>4</v>
      </c>
      <c r="C10" s="42">
        <v>11730</v>
      </c>
      <c r="D10" s="37">
        <f>C10/C14</f>
        <v>0.41026896575845545</v>
      </c>
      <c r="E10" s="51">
        <v>3492</v>
      </c>
      <c r="F10" s="37">
        <f>E10/E14</f>
        <v>0.19833020957573691</v>
      </c>
      <c r="G10" s="51">
        <v>6502</v>
      </c>
      <c r="H10" s="37">
        <f>G10/G14</f>
        <v>0.21963248209701391</v>
      </c>
      <c r="I10" s="25">
        <f t="shared" si="0"/>
        <v>3010</v>
      </c>
      <c r="J10" s="26">
        <f t="shared" si="1"/>
        <v>0.86197021764032078</v>
      </c>
      <c r="K10" s="25">
        <f t="shared" si="3"/>
        <v>-5228</v>
      </c>
      <c r="L10" s="26">
        <f t="shared" si="2"/>
        <v>-0.8040602891418025</v>
      </c>
      <c r="M10" s="9"/>
      <c r="O10" s="35"/>
      <c r="Q10" s="14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7" ht="15.6" x14ac:dyDescent="0.3">
      <c r="A11" s="9"/>
      <c r="B11" s="47" t="s">
        <v>5</v>
      </c>
      <c r="C11" s="42">
        <v>5589</v>
      </c>
      <c r="D11" s="37">
        <f>C11/C14</f>
        <v>0.195481095449617</v>
      </c>
      <c r="E11" s="51">
        <v>3706</v>
      </c>
      <c r="F11" s="37">
        <f>E11/E14</f>
        <v>0.21048446640540694</v>
      </c>
      <c r="G11" s="51">
        <v>12133</v>
      </c>
      <c r="H11" s="37">
        <f>G11/G14</f>
        <v>0.40984326442372654</v>
      </c>
      <c r="I11" s="25">
        <f t="shared" si="0"/>
        <v>8427</v>
      </c>
      <c r="J11" s="26">
        <f t="shared" si="1"/>
        <v>2.2738801942795468</v>
      </c>
      <c r="K11" s="25">
        <f t="shared" si="3"/>
        <v>6544</v>
      </c>
      <c r="L11" s="26">
        <f t="shared" si="2"/>
        <v>0.53935547679881313</v>
      </c>
      <c r="M11" s="9"/>
      <c r="O11" s="35"/>
      <c r="Q11" s="14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2"/>
    </row>
    <row r="12" spans="1:37" ht="15.6" x14ac:dyDescent="0.3">
      <c r="A12" s="9"/>
      <c r="B12" s="49" t="s">
        <v>6</v>
      </c>
      <c r="C12" s="43">
        <v>3615</v>
      </c>
      <c r="D12" s="38">
        <f>C12/C14</f>
        <v>0.12643838970305341</v>
      </c>
      <c r="E12" s="52">
        <v>4594</v>
      </c>
      <c r="F12" s="38">
        <f>E12/E14</f>
        <v>0.26091895268927129</v>
      </c>
      <c r="G12" s="52">
        <v>3960</v>
      </c>
      <c r="H12" s="38">
        <f>G12/G14</f>
        <v>0.13376570733684637</v>
      </c>
      <c r="I12" s="27">
        <f t="shared" si="0"/>
        <v>-634</v>
      </c>
      <c r="J12" s="28">
        <f t="shared" si="1"/>
        <v>-0.13800609490639965</v>
      </c>
      <c r="K12" s="27">
        <f t="shared" si="3"/>
        <v>345</v>
      </c>
      <c r="L12" s="28">
        <f t="shared" si="2"/>
        <v>8.7121212121212127E-2</v>
      </c>
      <c r="M12" s="10"/>
      <c r="O12" s="35"/>
      <c r="Q12" s="14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4"/>
    </row>
    <row r="13" spans="1:37" ht="15.6" x14ac:dyDescent="0.3">
      <c r="A13" s="9"/>
      <c r="B13" s="49" t="s">
        <v>14</v>
      </c>
      <c r="C13" s="45">
        <f t="shared" ref="C13" si="7">C11+C12</f>
        <v>9204</v>
      </c>
      <c r="D13" s="38">
        <f>C13/C14</f>
        <v>0.32191948515267044</v>
      </c>
      <c r="E13" s="53">
        <f t="shared" ref="E13" si="8">E11+E12</f>
        <v>8300</v>
      </c>
      <c r="F13" s="38">
        <f>E13/E14</f>
        <v>0.47140341909467826</v>
      </c>
      <c r="G13" s="53">
        <f t="shared" ref="G13" si="9">G11+G12</f>
        <v>16093</v>
      </c>
      <c r="H13" s="38">
        <f>G13/G14</f>
        <v>0.54360897176057288</v>
      </c>
      <c r="I13" s="27">
        <f>SUM(I11,I12)</f>
        <v>7793</v>
      </c>
      <c r="J13" s="28">
        <f t="shared" si="1"/>
        <v>0.93891566265060245</v>
      </c>
      <c r="K13" s="46">
        <f t="shared" ref="K13" si="10">K11+K12</f>
        <v>6889</v>
      </c>
      <c r="L13" s="28">
        <f t="shared" si="2"/>
        <v>0.42807431802647111</v>
      </c>
      <c r="M13" s="10"/>
      <c r="N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4"/>
    </row>
    <row r="14" spans="1:37" ht="14.4" thickBot="1" x14ac:dyDescent="0.35">
      <c r="A14" s="9"/>
      <c r="B14" s="29" t="s">
        <v>7</v>
      </c>
      <c r="C14" s="44">
        <f t="shared" ref="C14" si="11">C7+C8+C10+C11+C12</f>
        <v>28591</v>
      </c>
      <c r="D14" s="39">
        <f>C14/C14</f>
        <v>1</v>
      </c>
      <c r="E14" s="44">
        <f t="shared" ref="E14" si="12">E7+E8+E10+E11+E12</f>
        <v>17607</v>
      </c>
      <c r="F14" s="39">
        <f>E14/E14</f>
        <v>1</v>
      </c>
      <c r="G14" s="44">
        <f>G7+G8+G10+G11+G12</f>
        <v>29604</v>
      </c>
      <c r="H14" s="39">
        <v>1</v>
      </c>
      <c r="I14" s="30">
        <f>SUM(I7,I8,I10,I13)</f>
        <v>11997</v>
      </c>
      <c r="J14" s="31">
        <f>I14/E14</f>
        <v>0.68137672516612713</v>
      </c>
      <c r="K14" s="32">
        <f t="shared" si="3"/>
        <v>1013</v>
      </c>
      <c r="L14" s="33">
        <f>K14/G14</f>
        <v>3.4218348871774086E-2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7" x14ac:dyDescent="0.25">
      <c r="A15" s="9"/>
      <c r="B15" s="9"/>
      <c r="C15" s="9"/>
      <c r="D15" s="11"/>
      <c r="E15" s="9"/>
      <c r="F15" s="1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4"/>
      <c r="AI15" s="4"/>
      <c r="AJ15" s="4"/>
      <c r="AK15" s="7"/>
    </row>
    <row r="16" spans="1:37" ht="13.8" thickBot="1" x14ac:dyDescent="0.3">
      <c r="B16" s="3"/>
      <c r="N16" s="9"/>
      <c r="O16" s="19">
        <v>2019</v>
      </c>
      <c r="P16" s="19">
        <v>2020</v>
      </c>
    </row>
    <row r="17" spans="14:35" ht="13.8" thickBot="1" x14ac:dyDescent="0.3">
      <c r="N17" s="12" t="s">
        <v>12</v>
      </c>
      <c r="O17" s="13">
        <f>F7</f>
        <v>8.9623445220650882E-2</v>
      </c>
      <c r="P17" s="13">
        <f>H7</f>
        <v>2.9995946493717066E-2</v>
      </c>
    </row>
    <row r="18" spans="14:35" ht="13.8" thickBot="1" x14ac:dyDescent="0.3">
      <c r="N18" s="18" t="s">
        <v>15</v>
      </c>
      <c r="O18" s="13">
        <f>F8</f>
        <v>0.24064292610893395</v>
      </c>
      <c r="P18" s="13">
        <f>H8</f>
        <v>0.20676259964869612</v>
      </c>
    </row>
    <row r="19" spans="14:35" ht="16.2" thickBot="1" x14ac:dyDescent="0.35">
      <c r="N19" s="15" t="s">
        <v>11</v>
      </c>
      <c r="O19" s="13">
        <f>F10</f>
        <v>0.19833020957573691</v>
      </c>
      <c r="P19" s="13">
        <f>H10</f>
        <v>0.21963248209701391</v>
      </c>
      <c r="AI19" s="8"/>
    </row>
    <row r="20" spans="14:35" ht="13.8" thickBot="1" x14ac:dyDescent="0.3">
      <c r="N20" s="15" t="s">
        <v>10</v>
      </c>
      <c r="O20" s="13">
        <f>F11</f>
        <v>0.21048446640540694</v>
      </c>
      <c r="P20" s="13">
        <f>H11</f>
        <v>0.40984326442372654</v>
      </c>
    </row>
    <row r="21" spans="14:35" ht="13.8" thickBot="1" x14ac:dyDescent="0.3">
      <c r="N21" s="16" t="s">
        <v>9</v>
      </c>
      <c r="O21" s="17">
        <f>F12</f>
        <v>0.26091895268927129</v>
      </c>
      <c r="P21" s="17">
        <f>H12</f>
        <v>0.13376570733684637</v>
      </c>
    </row>
    <row r="34" spans="14:14" x14ac:dyDescent="0.25">
      <c r="N34" s="34"/>
    </row>
  </sheetData>
  <mergeCells count="9">
    <mergeCell ref="O5:P5"/>
    <mergeCell ref="C5:D5"/>
    <mergeCell ref="C4:D4"/>
    <mergeCell ref="K5:L5"/>
    <mergeCell ref="E5:F5"/>
    <mergeCell ref="G5:H5"/>
    <mergeCell ref="I5:J5"/>
    <mergeCell ref="E4:J4"/>
    <mergeCell ref="K4:L4"/>
  </mergeCells>
  <phoneticPr fontId="0" type="noConversion"/>
  <pageMargins left="0.75" right="0.4" top="1" bottom="1" header="0.5" footer="0.5"/>
  <pageSetup paperSize="9" scale="8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6</vt:lpstr>
      <vt:lpstr>'Πινακας 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MR</cp:lastModifiedBy>
  <cp:lastPrinted>2020-06-01T06:36:00Z</cp:lastPrinted>
  <dcterms:created xsi:type="dcterms:W3CDTF">2003-11-05T10:42:27Z</dcterms:created>
  <dcterms:modified xsi:type="dcterms:W3CDTF">2020-06-12T07:21:26Z</dcterms:modified>
</cp:coreProperties>
</file>